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 activeTab="5"/>
  </bookViews>
  <sheets>
    <sheet name="ЮИД" sheetId="1" r:id="rId1"/>
    <sheet name="Автогодк " sheetId="2" r:id="rId2"/>
    <sheet name="автогородки адреса " sheetId="3" r:id="rId3"/>
    <sheet name="ЮАШ" sheetId="4" r:id="rId4"/>
    <sheet name="педагоги" sheetId="5" r:id="rId5"/>
    <sheet name="Центры БДД " sheetId="6" r:id="rId6"/>
  </sheets>
  <definedNames>
    <definedName name="_xlnm.Print_Area" localSheetId="0">ЮИД!$A$1:$H$6</definedName>
  </definedNames>
  <calcPr calcId="152511"/>
</workbook>
</file>

<file path=xl/calcChain.xml><?xml version="1.0" encoding="utf-8"?>
<calcChain xmlns="http://schemas.openxmlformats.org/spreadsheetml/2006/main">
  <c r="O11" i="2" l="1"/>
  <c r="O36" i="2" s="1"/>
  <c r="L11" i="2"/>
  <c r="L36" i="2" s="1"/>
  <c r="I11" i="2"/>
  <c r="I36" i="2" s="1"/>
  <c r="F11" i="2"/>
  <c r="C11" i="2"/>
  <c r="F10" i="2"/>
  <c r="F2" i="2"/>
  <c r="C2" i="2"/>
  <c r="C36" i="2" l="1"/>
  <c r="C37" i="2" s="1"/>
  <c r="F36" i="2"/>
  <c r="F37" i="2" s="1"/>
  <c r="R36" i="2"/>
  <c r="I37" i="2"/>
  <c r="L37" i="2"/>
  <c r="O37" i="2"/>
</calcChain>
</file>

<file path=xl/comments1.xml><?xml version="1.0" encoding="utf-8"?>
<comments xmlns="http://schemas.openxmlformats.org/spreadsheetml/2006/main">
  <authors>
    <author>Автор</author>
  </authors>
  <commentList>
    <comment ref="B4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абтобус с мобильныммавтогодком
</t>
        </r>
      </text>
    </comment>
  </commentList>
</comments>
</file>

<file path=xl/sharedStrings.xml><?xml version="1.0" encoding="utf-8"?>
<sst xmlns="http://schemas.openxmlformats.org/spreadsheetml/2006/main" count="167" uniqueCount="133">
  <si>
    <t>№ п/п</t>
  </si>
  <si>
    <t>Название детского/ молодёжного объединения</t>
  </si>
  <si>
    <t>ФИО руководителя, контактный телефон, электронный адрес</t>
  </si>
  <si>
    <t>Учреждение, на базе которого располагается объединение (название, адрес)</t>
  </si>
  <si>
    <t>Количество воспитанников на 01.09.2019</t>
  </si>
  <si>
    <t xml:space="preserve">количество профильных мероприятий, проводимых ЮИД в месяц </t>
  </si>
  <si>
    <t xml:space="preserve">итого мероприятий, проведенных ЮИД с 01.09  до текущей даты </t>
  </si>
  <si>
    <t xml:space="preserve">ссылки на размещение фото, видео, пресс-релизов </t>
  </si>
  <si>
    <t>Муниципальное образование</t>
  </si>
  <si>
    <t xml:space="preserve">рост </t>
  </si>
  <si>
    <t>г.о.г. Воронеж</t>
  </si>
  <si>
    <t>г.о.г. Нововоронеж</t>
  </si>
  <si>
    <t>Борисоглебский г.о.</t>
  </si>
  <si>
    <t xml:space="preserve">Аннинский </t>
  </si>
  <si>
    <t xml:space="preserve">Бобровский </t>
  </si>
  <si>
    <t xml:space="preserve">Богучарский </t>
  </si>
  <si>
    <t xml:space="preserve">Бутурлиновский </t>
  </si>
  <si>
    <t xml:space="preserve">Верхнемамонский </t>
  </si>
  <si>
    <t xml:space="preserve">Верхнехавский </t>
  </si>
  <si>
    <t xml:space="preserve">Воробьевский </t>
  </si>
  <si>
    <t xml:space="preserve">Грибановский </t>
  </si>
  <si>
    <t xml:space="preserve">Калачеевский </t>
  </si>
  <si>
    <t xml:space="preserve">Каменский </t>
  </si>
  <si>
    <t xml:space="preserve">Кантемировский </t>
  </si>
  <si>
    <t xml:space="preserve">Каширский </t>
  </si>
  <si>
    <t xml:space="preserve">Лискинский </t>
  </si>
  <si>
    <t xml:space="preserve">Нижнедевицкий </t>
  </si>
  <si>
    <t xml:space="preserve">Новоусманский </t>
  </si>
  <si>
    <t xml:space="preserve">Новохоперский </t>
  </si>
  <si>
    <t xml:space="preserve">Ольховатский </t>
  </si>
  <si>
    <t xml:space="preserve">Острогожский </t>
  </si>
  <si>
    <t xml:space="preserve">Павловский </t>
  </si>
  <si>
    <t xml:space="preserve">Панинский </t>
  </si>
  <si>
    <t xml:space="preserve">Петропавловский </t>
  </si>
  <si>
    <t xml:space="preserve">Поворинский </t>
  </si>
  <si>
    <t xml:space="preserve">Подгоренский </t>
  </si>
  <si>
    <t xml:space="preserve">Рамонский </t>
  </si>
  <si>
    <t xml:space="preserve">Репьевский </t>
  </si>
  <si>
    <t xml:space="preserve">Россошанский </t>
  </si>
  <si>
    <t xml:space="preserve">Семилукский </t>
  </si>
  <si>
    <t xml:space="preserve">Таловский </t>
  </si>
  <si>
    <t xml:space="preserve">Терновский </t>
  </si>
  <si>
    <t xml:space="preserve">Хохольский </t>
  </si>
  <si>
    <t xml:space="preserve">Эртильский </t>
  </si>
  <si>
    <t>Детские площадки по БДД на 1.09.2018</t>
  </si>
  <si>
    <t>Детские площадки по БДД на 1.09.2019</t>
  </si>
  <si>
    <t>ИТОГО по ВО :</t>
  </si>
  <si>
    <r>
      <t xml:space="preserve">в том числе мобильных </t>
    </r>
    <r>
      <rPr>
        <b/>
        <sz val="10"/>
        <color theme="1"/>
        <rFont val="Times New Roman"/>
        <family val="1"/>
        <charset val="204"/>
      </rPr>
      <t>1.09.2018</t>
    </r>
  </si>
  <si>
    <r>
      <t xml:space="preserve">в том числе мобильных </t>
    </r>
    <r>
      <rPr>
        <b/>
        <sz val="10"/>
        <color theme="1"/>
        <rFont val="Times New Roman"/>
        <family val="1"/>
        <charset val="204"/>
      </rPr>
      <t>1.09.2019</t>
    </r>
    <r>
      <rPr>
        <sz val="11"/>
        <color theme="1"/>
        <rFont val="Calibri"/>
        <family val="2"/>
        <charset val="204"/>
        <scheme val="minor"/>
      </rPr>
      <t/>
    </r>
  </si>
  <si>
    <t>уголков по БДД, на 1.09.2018</t>
  </si>
  <si>
    <t>уголков по БДД, на 1.09.2019</t>
  </si>
  <si>
    <r>
      <t xml:space="preserve">кабинетов по БДД на </t>
    </r>
    <r>
      <rPr>
        <b/>
        <sz val="10"/>
        <color theme="1"/>
        <rFont val="Times New Roman"/>
        <family val="1"/>
        <charset val="204"/>
      </rPr>
      <t>1.09.2018</t>
    </r>
  </si>
  <si>
    <r>
      <t xml:space="preserve">кабинетов по БДД на </t>
    </r>
    <r>
      <rPr>
        <b/>
        <sz val="10"/>
        <color theme="1"/>
        <rFont val="Times New Roman"/>
        <family val="1"/>
        <charset val="204"/>
      </rPr>
      <t>1.09.2019</t>
    </r>
    <r>
      <rPr>
        <sz val="11"/>
        <color theme="1"/>
        <rFont val="Calibri"/>
        <family val="2"/>
        <charset val="204"/>
        <scheme val="minor"/>
      </rPr>
      <t/>
    </r>
  </si>
  <si>
    <t>Информационных стендов БДД, фотовит-рин на 1.09.2018</t>
  </si>
  <si>
    <t>Информационных стендов БДД, фотовит-рин на 1.09.2019</t>
  </si>
  <si>
    <t>Охват детей,обученных   с использованием оборуд. данных ресурсов , чел. с 1.09.2019</t>
  </si>
  <si>
    <t xml:space="preserve">муниципальное образование </t>
  </si>
  <si>
    <t>учреждение (полное название)</t>
  </si>
  <si>
    <t xml:space="preserve">адрес </t>
  </si>
  <si>
    <t xml:space="preserve">ФИО директора </t>
  </si>
  <si>
    <t>конт тел, эл. адрес</t>
  </si>
  <si>
    <t>перчень оборудования мобильного автогородка</t>
  </si>
  <si>
    <t>Автогородок стационарый/ мобильный (указать )</t>
  </si>
  <si>
    <t xml:space="preserve">Юношеские автомобильные школы </t>
  </si>
  <si>
    <t>учреждение на базе котрого функционирует (полное название)</t>
  </si>
  <si>
    <t>охват детей, обучающихся в ЮАШ с 1.09.2019</t>
  </si>
  <si>
    <t xml:space="preserve">из низ на базе ВИРО </t>
  </si>
  <si>
    <t xml:space="preserve">на базе иного учреждения (полное название) с выдачей  удостверения установленного образца </t>
  </si>
  <si>
    <t xml:space="preserve">количество педагогов, прошедших в 2018-2019 г. курсы повышения квалификации по тематике обучения детей безопасному поведению на дорогах, получивших удостверение установленного образца </t>
  </si>
  <si>
    <t>Центры по профилактике детского дорожно-транспортного травматизма  (указать название )</t>
  </si>
  <si>
    <t xml:space="preserve">учреждение (полное название) на базе котрого располагается </t>
  </si>
  <si>
    <t xml:space="preserve">ФИО ответсвенного лица </t>
  </si>
  <si>
    <t>кол-во детей обученных  за 2018-2019 уч год</t>
  </si>
  <si>
    <t>кол-во педагог, которым оказана методическая помощь по БДД  за 2018-2019 уч год</t>
  </si>
  <si>
    <t>кол-во провелденных мероприятий Центромм БДД за 2018-2019 уч год</t>
  </si>
  <si>
    <t>Приложение                                                                                  к письму департамента                                   от _____№________</t>
  </si>
  <si>
    <t>Сведения об отрядах ЮИД  на 01.09.2019 г.</t>
  </si>
  <si>
    <t xml:space="preserve">Сведения об Автогодках в муниципальном образовании </t>
  </si>
  <si>
    <t>Сведения об юношеских автомобильных школах</t>
  </si>
  <si>
    <t>Сведения о педагогах, прошедщих повышение квалификации по тематике обучения детей безопасному поведению на дорогах</t>
  </si>
  <si>
    <t xml:space="preserve">Сведения о Центрах БДД по профилактике детского дорожно-транспортного травматизма </t>
  </si>
  <si>
    <t>1.</t>
  </si>
  <si>
    <t>Отряд ЮИД "Светофор"</t>
  </si>
  <si>
    <t>Варлыгина Валентина Алексеевна, тел. 84737437130, mouistobnoe@rambler.ru</t>
  </si>
  <si>
    <t xml:space="preserve">istobnoe.voronezhschool.ru
</t>
  </si>
  <si>
    <t>Репьевский муниципальный район</t>
  </si>
  <si>
    <t>нет</t>
  </si>
  <si>
    <t>Репьевский район</t>
  </si>
  <si>
    <t>ЮИД"Виражи"</t>
  </si>
  <si>
    <t>Когтева Ирина Николаевна тел.89204534594 krsosh2007@yandex.ru</t>
  </si>
  <si>
    <t xml:space="preserve">krlip.voronezhschool.ru
krlip.voronezhschool.ru
</t>
  </si>
  <si>
    <t>стационарный</t>
  </si>
  <si>
    <t>Муниципальное бюджетное общеобразовательное учреждение "Краснолипьевская средняя общеобразовательная школа"</t>
  </si>
  <si>
    <t>Воронежская обл., Репьевский район, с.Краснолипье пл.Ленина д.2</t>
  </si>
  <si>
    <t>Арцыбашев Александр Александрович</t>
  </si>
  <si>
    <t>пешеходный переход, светофоры, дорожные знаки</t>
  </si>
  <si>
    <t>Болдырева Наталья Анатольевна</t>
  </si>
  <si>
    <t>8(47374)22923, repdetsad@mail.ru</t>
  </si>
  <si>
    <t>полотно с перекрестком, набор дорожных знаков на подставках, светофоры, дорожные знаки ручные, жезл регулировщика, свисток</t>
  </si>
  <si>
    <t>мобильный</t>
  </si>
  <si>
    <t>МБДОУ "Репьевский детский сад "Солнышко"</t>
  </si>
  <si>
    <t>Воронежская обл., Репьевский район, с.Репьевка, ул Спортивная, д.20</t>
  </si>
  <si>
    <t xml:space="preserve"> +7 (47374) 3-33-01
 krsosh2007@yandex.ru</t>
  </si>
  <si>
    <t>Светофор</t>
  </si>
  <si>
    <t>https://rep-ustmur.voronezhschool.ru/?section_id=77</t>
  </si>
  <si>
    <t>Светофорик</t>
  </si>
  <si>
    <t>https://butyrskaya.voronezhschool.ru/</t>
  </si>
  <si>
    <t>Отряд ЮИД</t>
  </si>
  <si>
    <t>https://platavskaya.voronezhschool.ru</t>
  </si>
  <si>
    <t>Беркуд</t>
  </si>
  <si>
    <t>rossosh.voronezhschool.ru</t>
  </si>
  <si>
    <t xml:space="preserve">https://kolbinsk.voronezhschool.ru/site/pub?id=147 </t>
  </si>
  <si>
    <t xml:space="preserve">МБДОУ "Репьевский детский сад "Солнышко"                                                      МКОУ Истобинская СОШ                              </t>
  </si>
  <si>
    <t>Воронежский институт высоких технологий</t>
  </si>
  <si>
    <t>ЮИДД МБОУ "Репьевская школа"</t>
  </si>
  <si>
    <t>Суханова Светлана Александровна, 89056533849, svetlanasuhanova80@mail.ru</t>
  </si>
  <si>
    <t xml:space="preserve">https://repyevskaya.voronezhschool.ru/site/pub?id=225  </t>
  </si>
  <si>
    <t>МКОУ Платавская СОШ (отделение дошкольного образования)</t>
  </si>
  <si>
    <t>Горбунова Елена Николаевна</t>
  </si>
  <si>
    <t>8 47 374 3 6 2 17 elena.gorbunov8 a.1970@list.ru</t>
  </si>
  <si>
    <t xml:space="preserve">Гончарова Елена Васильевна                                    8 47374 3 82 43rep-ustmur2010@yandex.ru </t>
  </si>
  <si>
    <t>Капилаш Илья Владимирович, e.malyhina2013@yandex.ru        8 951 866 542 21</t>
  </si>
  <si>
    <t xml:space="preserve">Шкурин Николай Павлович, elena.gorbunova.1970@list.ru                                           (473)74-36217, </t>
  </si>
  <si>
    <t xml:space="preserve">Василенко Сергей Иванович, irina28111970@yandex.ru                     8 47374 34 1 84 </t>
  </si>
  <si>
    <t>Морозов Александр Николаевич irina28111970@yandex.ru                  8 47374 3 11 35</t>
  </si>
  <si>
    <t>МКОУ Исобинская СОШ, Воронежская область, Репьевский район, село Истобное, ул. Терешковой, 34</t>
  </si>
  <si>
    <t>МБОУ "Краснолипьевская школа", Воронежская област, Репьевский район, с. Краснолипье, пл.Ленина, 2</t>
  </si>
  <si>
    <t>МКОУ Усть-Муравлянская ООШ, Воронежская область, Репьевский район, с.Усть-Муравлянка, ул.Первомайская, д.53</t>
  </si>
  <si>
    <t>МКОУ Бутырская ООШ, Воронежская область, Репьевский район, село Бутырки, переулок Школьный, дом 2</t>
  </si>
  <si>
    <t>МКОУ Платавская СОШ Воронежская область, Репьевский район, с.Платава, ул.Советская, д.56 Г</t>
  </si>
  <si>
    <t>МКОУ Россошанская СОШ, село Россошь, Воронежская область, Репьевский район ул.Центральная, д.91</t>
  </si>
  <si>
    <t>МКОУ Колбинская СОШ, Воронежская обл., Репьевский р, с. Колбино, ул. Советская, 17</t>
  </si>
  <si>
    <t>МБОУ "Репьевская школа" Воронежская область                        с. Репьевка ул. Спортивная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</si>
</sst>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color theme="0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9.9"/>
      <name val="Calibri"/>
      <family val="2"/>
      <charset val="204"/>
    </font>
    <font>
      <u/>
      <sz val="9.9"/>
      <name val="Times New Roman"/>
      <family val="1"/>
      <charset val="204"/>
    </font>
    <font>
      <u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0" fillId="3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/>
    </xf>
    <xf numFmtId="3" fontId="3" fillId="3" borderId="3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4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 wrapText="1"/>
    </xf>
    <xf numFmtId="3" fontId="1" fillId="3" borderId="1" xfId="0" applyNumberFormat="1" applyFont="1" applyFill="1" applyBorder="1" applyAlignment="1">
      <alignment horizontal="center"/>
    </xf>
    <xf numFmtId="3" fontId="4" fillId="3" borderId="0" xfId="0" applyNumberFormat="1" applyFont="1" applyFill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3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9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3" fillId="0" borderId="0" xfId="0" applyFont="1"/>
    <xf numFmtId="0" fontId="1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distributed"/>
    </xf>
    <xf numFmtId="0" fontId="9" fillId="0" borderId="1" xfId="0" applyFont="1" applyBorder="1" applyAlignment="1">
      <alignment horizontal="center" vertical="center" wrapText="1"/>
    </xf>
    <xf numFmtId="0" fontId="16" fillId="0" borderId="0" xfId="1" applyFont="1" applyAlignment="1" applyProtection="1">
      <alignment horizontal="center" vertical="center" wrapText="1"/>
    </xf>
    <xf numFmtId="0" fontId="19" fillId="0" borderId="1" xfId="1" applyFont="1" applyBorder="1" applyAlignment="1" applyProtection="1">
      <alignment horizontal="center" vertical="center" wrapText="1"/>
    </xf>
    <xf numFmtId="0" fontId="17" fillId="0" borderId="1" xfId="2" applyFont="1" applyBorder="1" applyAlignment="1" applyProtection="1">
      <alignment horizontal="center" vertical="center" wrapText="1"/>
    </xf>
    <xf numFmtId="0" fontId="18" fillId="0" borderId="1" xfId="1" applyFont="1" applyBorder="1" applyAlignment="1" applyProtection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</cellXfs>
  <cellStyles count="3">
    <cellStyle name="Гиперссылка" xfId="1" builtinId="8"/>
    <cellStyle name="Гиперссылка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kolbinsk.voronezhschool.ru/site/pub?id=147" TargetMode="External"/><Relationship Id="rId2" Type="http://schemas.openxmlformats.org/officeDocument/2006/relationships/hyperlink" Target="https://platavskaya.voronezhschool.ru/" TargetMode="External"/><Relationship Id="rId1" Type="http://schemas.openxmlformats.org/officeDocument/2006/relationships/hyperlink" Target="https://rep-ustmur.voronezhschool.ru/?section_id=77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repyevskaya.voronezhschool.ru/site/pub?id=22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elena.gorbunova.1970@list.ru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opLeftCell="A7" zoomScaleNormal="100" zoomScaleSheetLayoutView="90" workbookViewId="0">
      <selection activeCell="E8" sqref="E8"/>
    </sheetView>
  </sheetViews>
  <sheetFormatPr defaultRowHeight="15" x14ac:dyDescent="0.25"/>
  <cols>
    <col min="2" max="2" width="22.85546875" customWidth="1"/>
    <col min="3" max="3" width="18.5703125" customWidth="1"/>
    <col min="4" max="4" width="27.85546875" customWidth="1"/>
    <col min="5" max="5" width="27.7109375" customWidth="1"/>
    <col min="6" max="6" width="22" customWidth="1"/>
    <col min="7" max="7" width="22.5703125" customWidth="1"/>
    <col min="8" max="8" width="27" customWidth="1"/>
  </cols>
  <sheetData>
    <row r="1" spans="1:8" ht="63" customHeight="1" x14ac:dyDescent="0.25">
      <c r="G1" s="52" t="s">
        <v>75</v>
      </c>
      <c r="H1" s="52"/>
    </row>
    <row r="2" spans="1:8" ht="20.25" customHeight="1" x14ac:dyDescent="0.25">
      <c r="A2" s="53" t="s">
        <v>76</v>
      </c>
      <c r="B2" s="54"/>
      <c r="C2" s="54"/>
      <c r="D2" s="54"/>
      <c r="E2" s="54"/>
      <c r="F2" s="54"/>
      <c r="G2" s="54"/>
      <c r="H2" s="55"/>
    </row>
    <row r="3" spans="1:8" ht="82.5" customHeight="1" x14ac:dyDescent="0.25">
      <c r="A3" s="1" t="s">
        <v>0</v>
      </c>
      <c r="B3" s="1" t="s">
        <v>1</v>
      </c>
      <c r="C3" s="1" t="s">
        <v>4</v>
      </c>
      <c r="D3" s="1" t="s">
        <v>2</v>
      </c>
      <c r="E3" s="1" t="s">
        <v>3</v>
      </c>
      <c r="F3" s="2" t="s">
        <v>5</v>
      </c>
      <c r="G3" s="2" t="s">
        <v>6</v>
      </c>
      <c r="H3" s="2" t="s">
        <v>7</v>
      </c>
    </row>
    <row r="4" spans="1:8" ht="75" x14ac:dyDescent="0.25">
      <c r="A4" s="60" t="s">
        <v>81</v>
      </c>
      <c r="B4" s="60" t="s">
        <v>82</v>
      </c>
      <c r="C4" s="60">
        <v>10</v>
      </c>
      <c r="D4" s="51" t="s">
        <v>83</v>
      </c>
      <c r="E4" s="51" t="s">
        <v>125</v>
      </c>
      <c r="F4" s="60">
        <v>1</v>
      </c>
      <c r="G4" s="60">
        <v>1</v>
      </c>
      <c r="H4" s="67" t="s">
        <v>84</v>
      </c>
    </row>
    <row r="5" spans="1:8" ht="60" x14ac:dyDescent="0.25">
      <c r="A5" s="51">
        <v>2</v>
      </c>
      <c r="B5" s="51" t="s">
        <v>88</v>
      </c>
      <c r="C5" s="51">
        <v>10</v>
      </c>
      <c r="D5" s="51" t="s">
        <v>89</v>
      </c>
      <c r="E5" s="51" t="s">
        <v>126</v>
      </c>
      <c r="F5" s="51">
        <v>2</v>
      </c>
      <c r="G5" s="51">
        <v>3</v>
      </c>
      <c r="H5" s="67" t="s">
        <v>90</v>
      </c>
    </row>
    <row r="6" spans="1:8" ht="90" customHeight="1" x14ac:dyDescent="0.25">
      <c r="A6" s="51">
        <v>3</v>
      </c>
      <c r="B6" s="51" t="s">
        <v>103</v>
      </c>
      <c r="C6" s="51">
        <v>10</v>
      </c>
      <c r="D6" s="51" t="s">
        <v>120</v>
      </c>
      <c r="E6" s="51" t="s">
        <v>127</v>
      </c>
      <c r="F6" s="51">
        <v>2</v>
      </c>
      <c r="G6" s="51">
        <v>2</v>
      </c>
      <c r="H6" s="64" t="s">
        <v>104</v>
      </c>
    </row>
    <row r="7" spans="1:8" ht="78.75" x14ac:dyDescent="0.25">
      <c r="A7" s="46">
        <v>4</v>
      </c>
      <c r="B7" s="46" t="s">
        <v>105</v>
      </c>
      <c r="C7" s="61">
        <v>10</v>
      </c>
      <c r="D7" s="47" t="s">
        <v>121</v>
      </c>
      <c r="E7" s="61" t="s">
        <v>128</v>
      </c>
      <c r="F7" s="61">
        <v>1</v>
      </c>
      <c r="G7" s="61">
        <v>1</v>
      </c>
      <c r="H7" s="68" t="s">
        <v>106</v>
      </c>
    </row>
    <row r="8" spans="1:8" ht="79.5" customHeight="1" x14ac:dyDescent="0.25">
      <c r="A8" s="47">
        <v>5</v>
      </c>
      <c r="B8" s="47" t="s">
        <v>107</v>
      </c>
      <c r="C8" s="47">
        <v>5</v>
      </c>
      <c r="D8" s="47" t="s">
        <v>122</v>
      </c>
      <c r="E8" s="47" t="s">
        <v>129</v>
      </c>
      <c r="F8" s="47">
        <v>1</v>
      </c>
      <c r="G8" s="47">
        <v>2</v>
      </c>
      <c r="H8" s="65" t="s">
        <v>108</v>
      </c>
    </row>
    <row r="9" spans="1:8" s="59" customFormat="1" ht="90.75" customHeight="1" x14ac:dyDescent="0.25">
      <c r="A9" s="46">
        <v>6</v>
      </c>
      <c r="B9" s="46" t="s">
        <v>109</v>
      </c>
      <c r="C9" s="46">
        <v>10</v>
      </c>
      <c r="D9" s="47" t="s">
        <v>123</v>
      </c>
      <c r="E9" s="47" t="s">
        <v>130</v>
      </c>
      <c r="F9" s="46">
        <v>1</v>
      </c>
      <c r="G9" s="46">
        <v>3</v>
      </c>
      <c r="H9" s="69" t="s">
        <v>110</v>
      </c>
    </row>
    <row r="10" spans="1:8" ht="63" x14ac:dyDescent="0.25">
      <c r="A10" s="47">
        <v>7</v>
      </c>
      <c r="B10" s="47" t="s">
        <v>103</v>
      </c>
      <c r="C10" s="47">
        <v>15</v>
      </c>
      <c r="D10" s="47" t="s">
        <v>124</v>
      </c>
      <c r="E10" s="47" t="s">
        <v>131</v>
      </c>
      <c r="F10" s="47">
        <v>1</v>
      </c>
      <c r="G10" s="47">
        <v>1</v>
      </c>
      <c r="H10" s="66" t="s">
        <v>111</v>
      </c>
    </row>
    <row r="11" spans="1:8" ht="60" x14ac:dyDescent="0.25">
      <c r="A11" s="60">
        <v>8</v>
      </c>
      <c r="B11" s="51" t="s">
        <v>114</v>
      </c>
      <c r="C11" s="60">
        <v>10</v>
      </c>
      <c r="D11" s="51" t="s">
        <v>115</v>
      </c>
      <c r="E11" s="51" t="s">
        <v>132</v>
      </c>
      <c r="F11" s="60">
        <v>2</v>
      </c>
      <c r="G11" s="60">
        <v>3</v>
      </c>
      <c r="H11" s="64" t="s">
        <v>116</v>
      </c>
    </row>
  </sheetData>
  <mergeCells count="2">
    <mergeCell ref="G1:H1"/>
    <mergeCell ref="A2:H2"/>
  </mergeCells>
  <hyperlinks>
    <hyperlink ref="H6" r:id="rId1"/>
    <hyperlink ref="H8" r:id="rId2"/>
    <hyperlink ref="H10" r:id="rId3"/>
    <hyperlink ref="H11" r:id="rId4"/>
  </hyperlinks>
  <pageMargins left="0.31496062992125984" right="0.23622047244094491" top="0.74803149606299213" bottom="0.74803149606299213" header="0.31496062992125984" footer="0.31496062992125984"/>
  <pageSetup paperSize="9" scale="75" orientation="landscape" horizontalDpi="180" verticalDpi="180"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7"/>
  <sheetViews>
    <sheetView view="pageBreakPreview" topLeftCell="A4" zoomScale="60" zoomScaleNormal="100" workbookViewId="0">
      <selection activeCell="W34" sqref="W34"/>
    </sheetView>
  </sheetViews>
  <sheetFormatPr defaultRowHeight="15" x14ac:dyDescent="0.25"/>
  <cols>
    <col min="1" max="1" width="9.140625" style="13"/>
    <col min="2" max="2" width="21.5703125" style="13" customWidth="1"/>
    <col min="3" max="4" width="13.140625" style="13" customWidth="1"/>
    <col min="5" max="5" width="8.42578125" style="13" customWidth="1"/>
    <col min="6" max="7" width="9.140625" style="13"/>
    <col min="8" max="8" width="7.140625" style="13" customWidth="1"/>
    <col min="9" max="10" width="11.42578125" style="13" customWidth="1"/>
    <col min="11" max="11" width="7" style="13" customWidth="1"/>
    <col min="12" max="14" width="9.140625" style="13"/>
    <col min="15" max="16" width="11.5703125" style="13" customWidth="1"/>
    <col min="17" max="17" width="9.140625" style="13"/>
    <col min="18" max="18" width="13.85546875" style="13" customWidth="1"/>
    <col min="19" max="16384" width="9.140625" style="13"/>
  </cols>
  <sheetData>
    <row r="1" spans="1:18" ht="157.5" x14ac:dyDescent="0.25">
      <c r="A1" s="11" t="s">
        <v>0</v>
      </c>
      <c r="B1" s="11" t="s">
        <v>8</v>
      </c>
      <c r="C1" s="33" t="s">
        <v>44</v>
      </c>
      <c r="D1" s="14" t="s">
        <v>45</v>
      </c>
      <c r="E1" s="3" t="s">
        <v>9</v>
      </c>
      <c r="F1" s="37" t="s">
        <v>47</v>
      </c>
      <c r="G1" s="11" t="s">
        <v>48</v>
      </c>
      <c r="H1" s="3" t="s">
        <v>9</v>
      </c>
      <c r="I1" s="37" t="s">
        <v>49</v>
      </c>
      <c r="J1" s="11" t="s">
        <v>50</v>
      </c>
      <c r="K1" s="3" t="s">
        <v>9</v>
      </c>
      <c r="L1" s="37" t="s">
        <v>51</v>
      </c>
      <c r="M1" s="11" t="s">
        <v>52</v>
      </c>
      <c r="N1" s="3" t="s">
        <v>9</v>
      </c>
      <c r="O1" s="39" t="s">
        <v>53</v>
      </c>
      <c r="P1" s="21" t="s">
        <v>54</v>
      </c>
      <c r="Q1" s="3" t="s">
        <v>9</v>
      </c>
      <c r="R1" s="22" t="s">
        <v>55</v>
      </c>
    </row>
    <row r="2" spans="1:18" ht="15.75" x14ac:dyDescent="0.25">
      <c r="A2" s="11">
        <v>1</v>
      </c>
      <c r="B2" s="10" t="s">
        <v>10</v>
      </c>
      <c r="C2" s="34">
        <f>35+1</f>
        <v>36</v>
      </c>
      <c r="D2" s="15"/>
      <c r="E2" s="4"/>
      <c r="F2" s="34">
        <f>19+1</f>
        <v>20</v>
      </c>
      <c r="G2" s="15"/>
      <c r="H2" s="4"/>
      <c r="I2" s="38">
        <v>583</v>
      </c>
      <c r="J2" s="23"/>
      <c r="K2" s="8"/>
      <c r="L2" s="38">
        <v>13</v>
      </c>
      <c r="M2" s="23"/>
      <c r="N2" s="8"/>
      <c r="O2" s="38">
        <v>452</v>
      </c>
      <c r="P2" s="23"/>
      <c r="Q2" s="8"/>
      <c r="R2" s="24"/>
    </row>
    <row r="3" spans="1:18" ht="15.75" x14ac:dyDescent="0.25">
      <c r="A3" s="11">
        <v>2</v>
      </c>
      <c r="B3" s="10" t="s">
        <v>11</v>
      </c>
      <c r="C3" s="34">
        <v>4</v>
      </c>
      <c r="D3" s="15"/>
      <c r="E3" s="4"/>
      <c r="F3" s="34">
        <v>4</v>
      </c>
      <c r="G3" s="15"/>
      <c r="H3" s="4"/>
      <c r="I3" s="34">
        <v>52</v>
      </c>
      <c r="J3" s="15"/>
      <c r="K3" s="4"/>
      <c r="L3" s="34">
        <v>1</v>
      </c>
      <c r="M3" s="15"/>
      <c r="N3" s="4"/>
      <c r="O3" s="34">
        <v>35</v>
      </c>
      <c r="P3" s="15"/>
      <c r="Q3" s="4"/>
      <c r="R3" s="24"/>
    </row>
    <row r="4" spans="1:18" ht="31.5" x14ac:dyDescent="0.25">
      <c r="A4" s="11">
        <v>3</v>
      </c>
      <c r="B4" s="10" t="s">
        <v>12</v>
      </c>
      <c r="C4" s="34">
        <v>4</v>
      </c>
      <c r="D4" s="15"/>
      <c r="E4" s="4"/>
      <c r="F4" s="34">
        <v>3</v>
      </c>
      <c r="G4" s="15"/>
      <c r="H4" s="4"/>
      <c r="I4" s="34">
        <v>163</v>
      </c>
      <c r="J4" s="15"/>
      <c r="K4" s="4"/>
      <c r="L4" s="34">
        <v>1</v>
      </c>
      <c r="M4" s="15"/>
      <c r="N4" s="4"/>
      <c r="O4" s="34">
        <v>85</v>
      </c>
      <c r="P4" s="15"/>
      <c r="Q4" s="4"/>
      <c r="R4" s="25"/>
    </row>
    <row r="5" spans="1:18" ht="15.75" x14ac:dyDescent="0.25">
      <c r="A5" s="11">
        <v>4</v>
      </c>
      <c r="B5" s="10" t="s">
        <v>13</v>
      </c>
      <c r="C5" s="34">
        <v>4</v>
      </c>
      <c r="D5" s="15"/>
      <c r="E5" s="4"/>
      <c r="F5" s="34">
        <v>2</v>
      </c>
      <c r="G5" s="15"/>
      <c r="H5" s="4"/>
      <c r="I5" s="34">
        <v>32</v>
      </c>
      <c r="J5" s="15"/>
      <c r="K5" s="4"/>
      <c r="L5" s="34">
        <v>1</v>
      </c>
      <c r="M5" s="15"/>
      <c r="N5" s="4"/>
      <c r="O5" s="34">
        <v>85</v>
      </c>
      <c r="P5" s="15"/>
      <c r="Q5" s="4"/>
      <c r="R5" s="25"/>
    </row>
    <row r="6" spans="1:18" ht="15.75" x14ac:dyDescent="0.25">
      <c r="A6" s="11">
        <v>5</v>
      </c>
      <c r="B6" s="10" t="s">
        <v>14</v>
      </c>
      <c r="C6" s="34">
        <v>4</v>
      </c>
      <c r="D6" s="15"/>
      <c r="E6" s="4"/>
      <c r="F6" s="34">
        <v>3</v>
      </c>
      <c r="G6" s="15"/>
      <c r="H6" s="4"/>
      <c r="I6" s="34">
        <v>4</v>
      </c>
      <c r="J6" s="15"/>
      <c r="K6" s="4"/>
      <c r="L6" s="34">
        <v>4</v>
      </c>
      <c r="M6" s="15"/>
      <c r="N6" s="4"/>
      <c r="O6" s="34">
        <v>20</v>
      </c>
      <c r="P6" s="15"/>
      <c r="Q6" s="4"/>
      <c r="R6" s="25"/>
    </row>
    <row r="7" spans="1:18" ht="15.75" x14ac:dyDescent="0.25">
      <c r="A7" s="11">
        <v>6</v>
      </c>
      <c r="B7" s="10" t="s">
        <v>15</v>
      </c>
      <c r="C7" s="34">
        <v>0</v>
      </c>
      <c r="D7" s="15"/>
      <c r="E7" s="4"/>
      <c r="F7" s="34">
        <v>0</v>
      </c>
      <c r="G7" s="15"/>
      <c r="H7" s="4"/>
      <c r="I7" s="34">
        <v>0</v>
      </c>
      <c r="J7" s="15"/>
      <c r="K7" s="4"/>
      <c r="L7" s="34">
        <v>0</v>
      </c>
      <c r="M7" s="15"/>
      <c r="N7" s="4"/>
      <c r="O7" s="34">
        <v>0</v>
      </c>
      <c r="P7" s="15"/>
      <c r="Q7" s="4"/>
      <c r="R7" s="25"/>
    </row>
    <row r="8" spans="1:18" ht="15.75" x14ac:dyDescent="0.25">
      <c r="A8" s="11">
        <v>7</v>
      </c>
      <c r="B8" s="10" t="s">
        <v>16</v>
      </c>
      <c r="C8" s="34">
        <v>0</v>
      </c>
      <c r="D8" s="15"/>
      <c r="E8" s="4"/>
      <c r="F8" s="34">
        <v>0</v>
      </c>
      <c r="G8" s="15"/>
      <c r="H8" s="4"/>
      <c r="I8" s="34">
        <v>59</v>
      </c>
      <c r="J8" s="15"/>
      <c r="K8" s="4"/>
      <c r="L8" s="34">
        <v>5</v>
      </c>
      <c r="M8" s="15"/>
      <c r="N8" s="4"/>
      <c r="O8" s="34">
        <v>64</v>
      </c>
      <c r="P8" s="15"/>
      <c r="Q8" s="4"/>
      <c r="R8" s="25"/>
    </row>
    <row r="9" spans="1:18" ht="15.75" x14ac:dyDescent="0.25">
      <c r="A9" s="11">
        <v>8</v>
      </c>
      <c r="B9" s="10" t="s">
        <v>17</v>
      </c>
      <c r="C9" s="34">
        <v>0</v>
      </c>
      <c r="D9" s="15"/>
      <c r="E9" s="4"/>
      <c r="F9" s="34">
        <v>0</v>
      </c>
      <c r="G9" s="15"/>
      <c r="H9" s="4"/>
      <c r="I9" s="34">
        <v>36</v>
      </c>
      <c r="J9" s="15"/>
      <c r="K9" s="4"/>
      <c r="L9" s="34">
        <v>0</v>
      </c>
      <c r="M9" s="15"/>
      <c r="N9" s="4"/>
      <c r="O9" s="34">
        <v>66</v>
      </c>
      <c r="P9" s="15"/>
      <c r="Q9" s="4"/>
      <c r="R9" s="25"/>
    </row>
    <row r="10" spans="1:18" ht="15.75" x14ac:dyDescent="0.25">
      <c r="A10" s="11">
        <v>9</v>
      </c>
      <c r="B10" s="10" t="s">
        <v>18</v>
      </c>
      <c r="C10" s="34">
        <v>1</v>
      </c>
      <c r="D10" s="15"/>
      <c r="E10" s="4"/>
      <c r="F10" s="34">
        <f>W6</f>
        <v>0</v>
      </c>
      <c r="G10" s="15"/>
      <c r="H10" s="4"/>
      <c r="I10" s="34">
        <v>1</v>
      </c>
      <c r="J10" s="15"/>
      <c r="K10" s="4"/>
      <c r="L10" s="34">
        <v>1</v>
      </c>
      <c r="M10" s="15"/>
      <c r="N10" s="4"/>
      <c r="O10" s="34">
        <v>3</v>
      </c>
      <c r="P10" s="15"/>
      <c r="Q10" s="4"/>
      <c r="R10" s="24"/>
    </row>
    <row r="11" spans="1:18" ht="15.75" x14ac:dyDescent="0.25">
      <c r="A11" s="11">
        <v>10</v>
      </c>
      <c r="B11" s="10" t="s">
        <v>19</v>
      </c>
      <c r="C11" s="34">
        <f>V7</f>
        <v>0</v>
      </c>
      <c r="D11" s="15"/>
      <c r="E11" s="4"/>
      <c r="F11" s="34">
        <f>W7</f>
        <v>0</v>
      </c>
      <c r="G11" s="15"/>
      <c r="H11" s="4"/>
      <c r="I11" s="34">
        <f>X7</f>
        <v>0</v>
      </c>
      <c r="J11" s="15"/>
      <c r="K11" s="4"/>
      <c r="L11" s="34">
        <f>Y7</f>
        <v>0</v>
      </c>
      <c r="M11" s="15"/>
      <c r="N11" s="4"/>
      <c r="O11" s="34">
        <f>Z7</f>
        <v>0</v>
      </c>
      <c r="P11" s="15"/>
      <c r="Q11" s="4"/>
      <c r="R11" s="25"/>
    </row>
    <row r="12" spans="1:18" ht="15.75" x14ac:dyDescent="0.25">
      <c r="A12" s="11">
        <v>11</v>
      </c>
      <c r="B12" s="10" t="s">
        <v>20</v>
      </c>
      <c r="C12" s="34">
        <v>2</v>
      </c>
      <c r="D12" s="15"/>
      <c r="E12" s="4"/>
      <c r="F12" s="34">
        <v>2</v>
      </c>
      <c r="G12" s="15"/>
      <c r="H12" s="4"/>
      <c r="I12" s="34">
        <v>14</v>
      </c>
      <c r="J12" s="15"/>
      <c r="K12" s="4"/>
      <c r="L12" s="34">
        <v>0</v>
      </c>
      <c r="M12" s="15"/>
      <c r="N12" s="4"/>
      <c r="O12" s="34">
        <v>12</v>
      </c>
      <c r="P12" s="15"/>
      <c r="Q12" s="4"/>
      <c r="R12" s="25"/>
    </row>
    <row r="13" spans="1:18" ht="15.75" x14ac:dyDescent="0.25">
      <c r="A13" s="11">
        <v>12</v>
      </c>
      <c r="B13" s="10" t="s">
        <v>21</v>
      </c>
      <c r="C13" s="34">
        <v>1</v>
      </c>
      <c r="D13" s="15"/>
      <c r="E13" s="4"/>
      <c r="F13" s="34">
        <v>1</v>
      </c>
      <c r="G13" s="15"/>
      <c r="H13" s="4"/>
      <c r="I13" s="34">
        <v>46</v>
      </c>
      <c r="J13" s="15"/>
      <c r="K13" s="4"/>
      <c r="L13" s="34">
        <v>5</v>
      </c>
      <c r="M13" s="15"/>
      <c r="N13" s="4"/>
      <c r="O13" s="34">
        <v>12</v>
      </c>
      <c r="P13" s="15"/>
      <c r="Q13" s="4"/>
      <c r="R13" s="25"/>
    </row>
    <row r="14" spans="1:18" ht="15.75" x14ac:dyDescent="0.25">
      <c r="A14" s="11">
        <v>13</v>
      </c>
      <c r="B14" s="10" t="s">
        <v>22</v>
      </c>
      <c r="C14" s="34">
        <v>2</v>
      </c>
      <c r="D14" s="15"/>
      <c r="E14" s="4"/>
      <c r="F14" s="34">
        <v>2</v>
      </c>
      <c r="G14" s="15"/>
      <c r="H14" s="4"/>
      <c r="I14" s="34">
        <v>23</v>
      </c>
      <c r="J14" s="15"/>
      <c r="K14" s="4"/>
      <c r="L14" s="34">
        <v>15</v>
      </c>
      <c r="M14" s="15"/>
      <c r="N14" s="4"/>
      <c r="O14" s="34">
        <v>23</v>
      </c>
      <c r="P14" s="15"/>
      <c r="Q14" s="4"/>
      <c r="R14" s="24"/>
    </row>
    <row r="15" spans="1:18" ht="15.75" x14ac:dyDescent="0.25">
      <c r="A15" s="11">
        <v>14</v>
      </c>
      <c r="B15" s="10" t="s">
        <v>23</v>
      </c>
      <c r="C15" s="34">
        <v>1</v>
      </c>
      <c r="D15" s="15"/>
      <c r="E15" s="4"/>
      <c r="F15" s="34">
        <v>1</v>
      </c>
      <c r="G15" s="15"/>
      <c r="H15" s="4"/>
      <c r="I15" s="34">
        <v>41</v>
      </c>
      <c r="J15" s="15"/>
      <c r="K15" s="4"/>
      <c r="L15" s="34">
        <v>7</v>
      </c>
      <c r="M15" s="15"/>
      <c r="N15" s="4"/>
      <c r="O15" s="34">
        <v>42</v>
      </c>
      <c r="P15" s="15"/>
      <c r="Q15" s="4"/>
      <c r="R15" s="25"/>
    </row>
    <row r="16" spans="1:18" ht="15.75" x14ac:dyDescent="0.25">
      <c r="A16" s="11">
        <v>15</v>
      </c>
      <c r="B16" s="10" t="s">
        <v>24</v>
      </c>
      <c r="C16" s="34">
        <v>0</v>
      </c>
      <c r="D16" s="15"/>
      <c r="E16" s="4"/>
      <c r="F16" s="34">
        <v>0</v>
      </c>
      <c r="G16" s="15"/>
      <c r="H16" s="4"/>
      <c r="I16" s="34">
        <v>0</v>
      </c>
      <c r="J16" s="15"/>
      <c r="K16" s="4"/>
      <c r="L16" s="34">
        <v>0</v>
      </c>
      <c r="M16" s="15"/>
      <c r="N16" s="4"/>
      <c r="O16" s="34">
        <v>0</v>
      </c>
      <c r="P16" s="15"/>
      <c r="Q16" s="4"/>
      <c r="R16" s="25"/>
    </row>
    <row r="17" spans="1:18" ht="15.75" x14ac:dyDescent="0.25">
      <c r="A17" s="11">
        <v>16</v>
      </c>
      <c r="B17" s="10" t="s">
        <v>25</v>
      </c>
      <c r="C17" s="34">
        <v>1</v>
      </c>
      <c r="D17" s="15"/>
      <c r="E17" s="4"/>
      <c r="F17" s="34">
        <v>1</v>
      </c>
      <c r="G17" s="15"/>
      <c r="H17" s="4"/>
      <c r="I17" s="34">
        <v>1</v>
      </c>
      <c r="J17" s="15"/>
      <c r="K17" s="4"/>
      <c r="L17" s="34">
        <v>1</v>
      </c>
      <c r="M17" s="15"/>
      <c r="N17" s="4"/>
      <c r="O17" s="34">
        <v>1</v>
      </c>
      <c r="P17" s="15"/>
      <c r="Q17" s="4"/>
      <c r="R17" s="25"/>
    </row>
    <row r="18" spans="1:18" ht="15.75" x14ac:dyDescent="0.25">
      <c r="A18" s="11">
        <v>17</v>
      </c>
      <c r="B18" s="10" t="s">
        <v>26</v>
      </c>
      <c r="C18" s="34">
        <v>0</v>
      </c>
      <c r="D18" s="15"/>
      <c r="E18" s="4"/>
      <c r="F18" s="34">
        <v>0</v>
      </c>
      <c r="G18" s="15"/>
      <c r="H18" s="4"/>
      <c r="I18" s="34">
        <v>22</v>
      </c>
      <c r="J18" s="15"/>
      <c r="K18" s="4"/>
      <c r="L18" s="34">
        <v>0</v>
      </c>
      <c r="M18" s="15"/>
      <c r="N18" s="4"/>
      <c r="O18" s="34">
        <v>19</v>
      </c>
      <c r="P18" s="15"/>
      <c r="Q18" s="4"/>
      <c r="R18" s="24"/>
    </row>
    <row r="19" spans="1:18" ht="15.75" x14ac:dyDescent="0.25">
      <c r="A19" s="11">
        <v>18</v>
      </c>
      <c r="B19" s="10" t="s">
        <v>27</v>
      </c>
      <c r="C19" s="34">
        <v>1</v>
      </c>
      <c r="D19" s="15"/>
      <c r="E19" s="4"/>
      <c r="F19" s="34">
        <v>0</v>
      </c>
      <c r="G19" s="15"/>
      <c r="H19" s="4"/>
      <c r="I19" s="34">
        <v>72</v>
      </c>
      <c r="J19" s="15"/>
      <c r="K19" s="4"/>
      <c r="L19" s="34">
        <v>2</v>
      </c>
      <c r="M19" s="15"/>
      <c r="N19" s="4"/>
      <c r="O19" s="34">
        <v>39</v>
      </c>
      <c r="P19" s="15"/>
      <c r="Q19" s="4"/>
      <c r="R19" s="25"/>
    </row>
    <row r="20" spans="1:18" ht="15.75" x14ac:dyDescent="0.25">
      <c r="A20" s="11">
        <v>19</v>
      </c>
      <c r="B20" s="10" t="s">
        <v>28</v>
      </c>
      <c r="C20" s="34">
        <v>5</v>
      </c>
      <c r="D20" s="15"/>
      <c r="E20" s="4"/>
      <c r="F20" s="34">
        <v>3</v>
      </c>
      <c r="G20" s="15"/>
      <c r="H20" s="4"/>
      <c r="I20" s="34">
        <v>28</v>
      </c>
      <c r="J20" s="15"/>
      <c r="K20" s="4"/>
      <c r="L20" s="34">
        <v>1</v>
      </c>
      <c r="M20" s="15"/>
      <c r="N20" s="4"/>
      <c r="O20" s="34">
        <v>26</v>
      </c>
      <c r="P20" s="15"/>
      <c r="Q20" s="4"/>
      <c r="R20" s="24"/>
    </row>
    <row r="21" spans="1:18" ht="15.75" x14ac:dyDescent="0.25">
      <c r="A21" s="11">
        <v>20</v>
      </c>
      <c r="B21" s="10" t="s">
        <v>29</v>
      </c>
      <c r="C21" s="34">
        <v>9</v>
      </c>
      <c r="D21" s="15"/>
      <c r="E21" s="4"/>
      <c r="F21" s="34">
        <v>9</v>
      </c>
      <c r="G21" s="15"/>
      <c r="H21" s="4"/>
      <c r="I21" s="34">
        <v>28</v>
      </c>
      <c r="J21" s="15"/>
      <c r="K21" s="4"/>
      <c r="L21" s="34">
        <v>1</v>
      </c>
      <c r="M21" s="15"/>
      <c r="N21" s="4"/>
      <c r="O21" s="34">
        <v>26</v>
      </c>
      <c r="P21" s="15"/>
      <c r="Q21" s="4"/>
      <c r="R21" s="24"/>
    </row>
    <row r="22" spans="1:18" ht="15.75" x14ac:dyDescent="0.25">
      <c r="A22" s="11">
        <v>21</v>
      </c>
      <c r="B22" s="10" t="s">
        <v>30</v>
      </c>
      <c r="C22" s="34">
        <v>2</v>
      </c>
      <c r="D22" s="15"/>
      <c r="E22" s="4"/>
      <c r="F22" s="34">
        <v>0</v>
      </c>
      <c r="G22" s="15"/>
      <c r="H22" s="4"/>
      <c r="I22" s="34">
        <v>107</v>
      </c>
      <c r="J22" s="15"/>
      <c r="K22" s="4"/>
      <c r="L22" s="34">
        <v>1</v>
      </c>
      <c r="M22" s="15"/>
      <c r="N22" s="4"/>
      <c r="O22" s="34">
        <v>70</v>
      </c>
      <c r="P22" s="15"/>
      <c r="Q22" s="4"/>
      <c r="R22" s="24"/>
    </row>
    <row r="23" spans="1:18" ht="15.75" x14ac:dyDescent="0.25">
      <c r="A23" s="11">
        <v>22</v>
      </c>
      <c r="B23" s="10" t="s">
        <v>31</v>
      </c>
      <c r="C23" s="34">
        <v>8</v>
      </c>
      <c r="D23" s="15"/>
      <c r="E23" s="4"/>
      <c r="F23" s="34">
        <v>0</v>
      </c>
      <c r="G23" s="15"/>
      <c r="H23" s="4"/>
      <c r="I23" s="34">
        <v>48</v>
      </c>
      <c r="J23" s="15"/>
      <c r="K23" s="4"/>
      <c r="L23" s="34">
        <v>2</v>
      </c>
      <c r="M23" s="15"/>
      <c r="N23" s="4"/>
      <c r="O23" s="34">
        <v>45</v>
      </c>
      <c r="P23" s="15"/>
      <c r="Q23" s="4"/>
      <c r="R23" s="24"/>
    </row>
    <row r="24" spans="1:18" ht="15.75" x14ac:dyDescent="0.25">
      <c r="A24" s="11">
        <v>23</v>
      </c>
      <c r="B24" s="10" t="s">
        <v>32</v>
      </c>
      <c r="C24" s="35">
        <v>1</v>
      </c>
      <c r="D24" s="16"/>
      <c r="E24" s="5"/>
      <c r="F24" s="35">
        <v>0</v>
      </c>
      <c r="G24" s="16"/>
      <c r="H24" s="5"/>
      <c r="I24" s="35">
        <v>7</v>
      </c>
      <c r="J24" s="16"/>
      <c r="K24" s="5"/>
      <c r="L24" s="35">
        <v>0</v>
      </c>
      <c r="M24" s="16"/>
      <c r="N24" s="5"/>
      <c r="O24" s="35">
        <v>1</v>
      </c>
      <c r="P24" s="16"/>
      <c r="Q24" s="5"/>
      <c r="R24" s="26"/>
    </row>
    <row r="25" spans="1:18" ht="15.75" x14ac:dyDescent="0.25">
      <c r="A25" s="11">
        <v>24</v>
      </c>
      <c r="B25" s="10" t="s">
        <v>33</v>
      </c>
      <c r="C25" s="34">
        <v>5</v>
      </c>
      <c r="D25" s="15"/>
      <c r="E25" s="4"/>
      <c r="F25" s="34">
        <v>5</v>
      </c>
      <c r="G25" s="15"/>
      <c r="H25" s="4"/>
      <c r="I25" s="34">
        <v>38</v>
      </c>
      <c r="J25" s="15"/>
      <c r="K25" s="4"/>
      <c r="L25" s="34">
        <v>3</v>
      </c>
      <c r="M25" s="15"/>
      <c r="N25" s="4"/>
      <c r="O25" s="34">
        <v>19</v>
      </c>
      <c r="P25" s="27"/>
      <c r="Q25" s="9"/>
      <c r="R25" s="28"/>
    </row>
    <row r="26" spans="1:18" ht="15.75" x14ac:dyDescent="0.25">
      <c r="A26" s="11">
        <v>25</v>
      </c>
      <c r="B26" s="10" t="s">
        <v>34</v>
      </c>
      <c r="C26" s="34">
        <v>1</v>
      </c>
      <c r="D26" s="15"/>
      <c r="E26" s="4"/>
      <c r="F26" s="34">
        <v>1</v>
      </c>
      <c r="G26" s="15"/>
      <c r="H26" s="4"/>
      <c r="I26" s="34">
        <v>17</v>
      </c>
      <c r="J26" s="15"/>
      <c r="K26" s="4"/>
      <c r="L26" s="34">
        <v>0</v>
      </c>
      <c r="M26" s="29"/>
      <c r="N26" s="6"/>
      <c r="O26" s="40">
        <v>17</v>
      </c>
      <c r="P26" s="29"/>
      <c r="Q26" s="6"/>
      <c r="R26" s="24"/>
    </row>
    <row r="27" spans="1:18" ht="15.75" x14ac:dyDescent="0.25">
      <c r="A27" s="11">
        <v>26</v>
      </c>
      <c r="B27" s="10" t="s">
        <v>35</v>
      </c>
      <c r="C27" s="34">
        <v>0</v>
      </c>
      <c r="D27" s="15"/>
      <c r="E27" s="4"/>
      <c r="F27" s="34">
        <v>1</v>
      </c>
      <c r="G27" s="15"/>
      <c r="H27" s="4"/>
      <c r="I27" s="34">
        <v>22</v>
      </c>
      <c r="J27" s="15"/>
      <c r="K27" s="4"/>
      <c r="L27" s="34">
        <v>0</v>
      </c>
      <c r="M27" s="29"/>
      <c r="N27" s="6"/>
      <c r="O27" s="40">
        <v>3</v>
      </c>
      <c r="P27" s="29"/>
      <c r="Q27" s="6"/>
      <c r="R27" s="24"/>
    </row>
    <row r="28" spans="1:18" ht="15.75" x14ac:dyDescent="0.25">
      <c r="A28" s="11">
        <v>27</v>
      </c>
      <c r="B28" s="10" t="s">
        <v>36</v>
      </c>
      <c r="C28" s="34">
        <v>3</v>
      </c>
      <c r="D28" s="15"/>
      <c r="E28" s="4"/>
      <c r="F28" s="34">
        <v>2</v>
      </c>
      <c r="G28" s="15"/>
      <c r="H28" s="4"/>
      <c r="I28" s="34">
        <v>26</v>
      </c>
      <c r="J28" s="15"/>
      <c r="K28" s="4"/>
      <c r="L28" s="34">
        <v>0</v>
      </c>
      <c r="M28" s="29"/>
      <c r="N28" s="6"/>
      <c r="O28" s="40">
        <v>26</v>
      </c>
      <c r="P28" s="29"/>
      <c r="Q28" s="6"/>
      <c r="R28" s="24"/>
    </row>
    <row r="29" spans="1:18" ht="15.75" x14ac:dyDescent="0.25">
      <c r="A29" s="11">
        <v>28</v>
      </c>
      <c r="B29" s="10" t="s">
        <v>37</v>
      </c>
      <c r="C29" s="34">
        <v>3</v>
      </c>
      <c r="D29" s="15">
        <v>3</v>
      </c>
      <c r="E29" s="4">
        <v>0</v>
      </c>
      <c r="F29" s="34">
        <v>3</v>
      </c>
      <c r="G29" s="15">
        <v>2</v>
      </c>
      <c r="H29" s="4">
        <v>0</v>
      </c>
      <c r="I29" s="34">
        <v>25</v>
      </c>
      <c r="J29" s="15">
        <v>25</v>
      </c>
      <c r="K29" s="4">
        <v>0</v>
      </c>
      <c r="L29" s="34">
        <v>8</v>
      </c>
      <c r="M29" s="15">
        <v>8</v>
      </c>
      <c r="N29" s="4">
        <v>0</v>
      </c>
      <c r="O29" s="34">
        <v>21</v>
      </c>
      <c r="P29" s="16">
        <v>21</v>
      </c>
      <c r="Q29" s="5">
        <v>0</v>
      </c>
      <c r="R29" s="26">
        <v>1033</v>
      </c>
    </row>
    <row r="30" spans="1:18" ht="15.75" x14ac:dyDescent="0.25">
      <c r="A30" s="11">
        <v>29</v>
      </c>
      <c r="B30" s="10" t="s">
        <v>38</v>
      </c>
      <c r="C30" s="34">
        <v>3</v>
      </c>
      <c r="D30" s="15"/>
      <c r="E30" s="4"/>
      <c r="F30" s="34">
        <v>2</v>
      </c>
      <c r="G30" s="15"/>
      <c r="H30" s="4"/>
      <c r="I30" s="34">
        <v>92</v>
      </c>
      <c r="J30" s="15"/>
      <c r="K30" s="4"/>
      <c r="L30" s="34">
        <v>0</v>
      </c>
      <c r="M30" s="15"/>
      <c r="N30" s="4"/>
      <c r="O30" s="34">
        <v>23</v>
      </c>
      <c r="P30" s="15"/>
      <c r="Q30" s="4"/>
      <c r="R30" s="25"/>
    </row>
    <row r="31" spans="1:18" ht="15.75" x14ac:dyDescent="0.25">
      <c r="A31" s="11">
        <v>30</v>
      </c>
      <c r="B31" s="10" t="s">
        <v>39</v>
      </c>
      <c r="C31" s="34">
        <v>7</v>
      </c>
      <c r="D31" s="15"/>
      <c r="E31" s="4"/>
      <c r="F31" s="34">
        <v>7</v>
      </c>
      <c r="G31" s="15"/>
      <c r="H31" s="4"/>
      <c r="I31" s="34">
        <v>91</v>
      </c>
      <c r="J31" s="15"/>
      <c r="K31" s="4"/>
      <c r="L31" s="34">
        <v>3</v>
      </c>
      <c r="M31" s="15"/>
      <c r="N31" s="4"/>
      <c r="O31" s="34">
        <v>76</v>
      </c>
      <c r="P31" s="15"/>
      <c r="Q31" s="4"/>
      <c r="R31" s="30"/>
    </row>
    <row r="32" spans="1:18" ht="15.75" x14ac:dyDescent="0.25">
      <c r="A32" s="11">
        <v>31</v>
      </c>
      <c r="B32" s="10" t="s">
        <v>40</v>
      </c>
      <c r="C32" s="34">
        <v>18</v>
      </c>
      <c r="D32" s="15"/>
      <c r="E32" s="4"/>
      <c r="F32" s="34">
        <v>18</v>
      </c>
      <c r="G32" s="15"/>
      <c r="H32" s="4"/>
      <c r="I32" s="34">
        <v>49</v>
      </c>
      <c r="J32" s="15"/>
      <c r="K32" s="4"/>
      <c r="L32" s="34">
        <v>1</v>
      </c>
      <c r="M32" s="15"/>
      <c r="N32" s="4"/>
      <c r="O32" s="34">
        <v>40</v>
      </c>
      <c r="P32" s="15"/>
      <c r="Q32" s="4"/>
      <c r="R32" s="24"/>
    </row>
    <row r="33" spans="1:18" ht="15.75" x14ac:dyDescent="0.25">
      <c r="A33" s="11">
        <v>32</v>
      </c>
      <c r="B33" s="10" t="s">
        <v>41</v>
      </c>
      <c r="C33" s="34">
        <v>0</v>
      </c>
      <c r="D33" s="15"/>
      <c r="E33" s="4"/>
      <c r="F33" s="34">
        <v>0</v>
      </c>
      <c r="G33" s="15"/>
      <c r="H33" s="4"/>
      <c r="I33" s="34">
        <v>0</v>
      </c>
      <c r="J33" s="15"/>
      <c r="K33" s="4"/>
      <c r="L33" s="34">
        <v>0</v>
      </c>
      <c r="M33" s="15"/>
      <c r="N33" s="4"/>
      <c r="O33" s="34">
        <v>0</v>
      </c>
      <c r="P33" s="16"/>
      <c r="Q33" s="5"/>
      <c r="R33" s="26"/>
    </row>
    <row r="34" spans="1:18" ht="15.75" x14ac:dyDescent="0.25">
      <c r="A34" s="11">
        <v>33</v>
      </c>
      <c r="B34" s="10" t="s">
        <v>42</v>
      </c>
      <c r="C34" s="34">
        <v>4</v>
      </c>
      <c r="D34" s="15"/>
      <c r="E34" s="4"/>
      <c r="F34" s="34">
        <v>2</v>
      </c>
      <c r="G34" s="15"/>
      <c r="H34" s="4"/>
      <c r="I34" s="34">
        <v>30</v>
      </c>
      <c r="J34" s="15"/>
      <c r="K34" s="4"/>
      <c r="L34" s="34">
        <v>0</v>
      </c>
      <c r="M34" s="15"/>
      <c r="N34" s="4"/>
      <c r="O34" s="34">
        <v>31</v>
      </c>
      <c r="P34" s="15"/>
      <c r="Q34" s="4"/>
      <c r="R34" s="25"/>
    </row>
    <row r="35" spans="1:18" ht="15.75" x14ac:dyDescent="0.25">
      <c r="A35" s="11">
        <v>34</v>
      </c>
      <c r="B35" s="10" t="s">
        <v>43</v>
      </c>
      <c r="C35" s="34">
        <v>0</v>
      </c>
      <c r="D35" s="15"/>
      <c r="E35" s="4"/>
      <c r="F35" s="34">
        <v>0</v>
      </c>
      <c r="G35" s="15"/>
      <c r="H35" s="4"/>
      <c r="I35" s="34">
        <v>0</v>
      </c>
      <c r="J35" s="15"/>
      <c r="K35" s="4"/>
      <c r="L35" s="34">
        <v>0</v>
      </c>
      <c r="M35" s="15"/>
      <c r="N35" s="4"/>
      <c r="O35" s="34">
        <v>0</v>
      </c>
      <c r="P35" s="16"/>
      <c r="Q35" s="5"/>
      <c r="R35" s="26"/>
    </row>
    <row r="36" spans="1:18" ht="15.75" x14ac:dyDescent="0.25">
      <c r="A36" s="12"/>
      <c r="B36" s="17" t="s">
        <v>46</v>
      </c>
      <c r="C36" s="36">
        <f>SUM(C2:C35)</f>
        <v>130</v>
      </c>
      <c r="D36" s="18"/>
      <c r="E36" s="7"/>
      <c r="F36" s="36">
        <f t="shared" ref="F36:R36" si="0">SUM(F2:F35)</f>
        <v>92</v>
      </c>
      <c r="G36" s="18"/>
      <c r="H36" s="7"/>
      <c r="I36" s="36">
        <f t="shared" si="0"/>
        <v>1757</v>
      </c>
      <c r="J36" s="18"/>
      <c r="K36" s="7"/>
      <c r="L36" s="36">
        <f t="shared" si="0"/>
        <v>76</v>
      </c>
      <c r="M36" s="18"/>
      <c r="N36" s="7"/>
      <c r="O36" s="36">
        <f t="shared" si="0"/>
        <v>1382</v>
      </c>
      <c r="P36" s="18"/>
      <c r="Q36" s="7"/>
      <c r="R36" s="31">
        <f t="shared" si="0"/>
        <v>1033</v>
      </c>
    </row>
    <row r="37" spans="1:18" ht="15.75" x14ac:dyDescent="0.25">
      <c r="C37" s="20">
        <f>-C36+E30+E28+E27+E26+E19+E16+E8+E7</f>
        <v>-130</v>
      </c>
      <c r="D37" s="19"/>
      <c r="E37" s="19"/>
      <c r="F37" s="20">
        <f>F36-H28-H23-H8</f>
        <v>92</v>
      </c>
      <c r="G37" s="20"/>
      <c r="H37" s="20"/>
      <c r="I37" s="20">
        <f>I36-K35-K33-K27-K26-K23-K21-K17-K16-K14-K12-K11-K10-K7-K6-K5</f>
        <v>1757</v>
      </c>
      <c r="J37" s="20"/>
      <c r="K37" s="20"/>
      <c r="L37" s="20">
        <f>L36-N33-N26-N23-N17-N11-N7-N5-N4</f>
        <v>76</v>
      </c>
      <c r="M37" s="20"/>
      <c r="N37" s="20"/>
      <c r="O37" s="20">
        <f>O36-Q35-Q33-Q30-Q28-Q27-Q17-Q16-Q14-Q13-Q12-Q11-Q10-Q7-Q6-Q3</f>
        <v>1382</v>
      </c>
      <c r="P37" s="20"/>
      <c r="Q37" s="20"/>
      <c r="R37" s="32"/>
    </row>
  </sheetData>
  <pageMargins left="0.37" right="0.22" top="0.57999999999999996" bottom="0.38" header="0.31496062992125984" footer="0.31496062992125984"/>
  <pageSetup paperSize="9" scale="70" orientation="landscape" horizontalDpi="180" verticalDpi="18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view="pageBreakPreview" topLeftCell="A4" zoomScaleNormal="100" zoomScaleSheetLayoutView="100" workbookViewId="0">
      <selection activeCell="E5" sqref="E5"/>
    </sheetView>
  </sheetViews>
  <sheetFormatPr defaultRowHeight="15.75" x14ac:dyDescent="0.25"/>
  <cols>
    <col min="1" max="2" width="29.42578125" style="45" customWidth="1"/>
    <col min="3" max="3" width="19.7109375" style="45" customWidth="1"/>
    <col min="4" max="4" width="22.5703125" style="45" customWidth="1"/>
    <col min="5" max="5" width="21.5703125" style="45" customWidth="1"/>
    <col min="6" max="6" width="22.5703125" style="45" customWidth="1"/>
    <col min="7" max="7" width="24.42578125" style="45" customWidth="1"/>
    <col min="8" max="16384" width="9.140625" style="45"/>
  </cols>
  <sheetData>
    <row r="1" spans="1:7" ht="29.25" customHeight="1" x14ac:dyDescent="0.25">
      <c r="A1" s="56" t="s">
        <v>77</v>
      </c>
      <c r="B1" s="56"/>
      <c r="C1" s="56"/>
      <c r="D1" s="56"/>
      <c r="E1" s="56"/>
      <c r="F1" s="56"/>
      <c r="G1" s="56"/>
    </row>
    <row r="2" spans="1:7" ht="63" x14ac:dyDescent="0.25">
      <c r="A2" s="48" t="s">
        <v>56</v>
      </c>
      <c r="B2" s="49" t="s">
        <v>62</v>
      </c>
      <c r="C2" s="49" t="s">
        <v>57</v>
      </c>
      <c r="D2" s="49" t="s">
        <v>58</v>
      </c>
      <c r="E2" s="49" t="s">
        <v>59</v>
      </c>
      <c r="F2" s="49" t="s">
        <v>60</v>
      </c>
      <c r="G2" s="49" t="s">
        <v>61</v>
      </c>
    </row>
    <row r="3" spans="1:7" ht="126" x14ac:dyDescent="0.25">
      <c r="A3" s="46" t="s">
        <v>87</v>
      </c>
      <c r="B3" s="46" t="s">
        <v>91</v>
      </c>
      <c r="C3" s="47" t="s">
        <v>92</v>
      </c>
      <c r="D3" s="47" t="s">
        <v>93</v>
      </c>
      <c r="E3" s="47" t="s">
        <v>94</v>
      </c>
      <c r="F3" s="47" t="s">
        <v>102</v>
      </c>
      <c r="G3" s="47" t="s">
        <v>95</v>
      </c>
    </row>
    <row r="4" spans="1:7" ht="127.5" customHeight="1" x14ac:dyDescent="0.25">
      <c r="A4" s="46" t="s">
        <v>87</v>
      </c>
      <c r="B4" s="47" t="s">
        <v>99</v>
      </c>
      <c r="C4" s="47" t="s">
        <v>100</v>
      </c>
      <c r="D4" s="47" t="s">
        <v>101</v>
      </c>
      <c r="E4" s="47" t="s">
        <v>96</v>
      </c>
      <c r="F4" s="47" t="s">
        <v>97</v>
      </c>
      <c r="G4" s="47" t="s">
        <v>98</v>
      </c>
    </row>
    <row r="5" spans="1:7" ht="126" x14ac:dyDescent="0.25">
      <c r="A5" s="46" t="s">
        <v>87</v>
      </c>
      <c r="B5" s="47" t="s">
        <v>99</v>
      </c>
      <c r="C5" s="47" t="s">
        <v>117</v>
      </c>
      <c r="D5" s="47" t="s">
        <v>129</v>
      </c>
      <c r="E5" s="62" t="s">
        <v>118</v>
      </c>
      <c r="F5" s="63" t="s">
        <v>119</v>
      </c>
      <c r="G5" s="47" t="s">
        <v>98</v>
      </c>
    </row>
  </sheetData>
  <mergeCells count="1">
    <mergeCell ref="A1:G1"/>
  </mergeCells>
  <hyperlinks>
    <hyperlink ref="F5" r:id="rId1" display="elena.gorbunova.1970@list.ru"/>
  </hyperlinks>
  <pageMargins left="0.7" right="0.7" top="0.75" bottom="0.75" header="0.3" footer="0.3"/>
  <pageSetup paperSize="9" scale="56" orientation="portrait" horizontalDpi="180" verticalDpi="18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view="pageBreakPreview" zoomScaleNormal="100" zoomScaleSheetLayoutView="100" workbookViewId="0">
      <selection activeCell="G3" sqref="G3"/>
    </sheetView>
  </sheetViews>
  <sheetFormatPr defaultRowHeight="15" x14ac:dyDescent="0.25"/>
  <cols>
    <col min="1" max="1" width="21.85546875" style="42" customWidth="1"/>
    <col min="2" max="2" width="24.85546875" style="42" customWidth="1"/>
    <col min="3" max="3" width="18.7109375" style="42" customWidth="1"/>
    <col min="4" max="4" width="20.42578125" style="42" customWidth="1"/>
    <col min="5" max="5" width="19.28515625" style="42" customWidth="1"/>
    <col min="6" max="6" width="15.7109375" style="42" customWidth="1"/>
    <col min="7" max="7" width="15" style="42" customWidth="1"/>
    <col min="8" max="16384" width="9.140625" style="42"/>
  </cols>
  <sheetData>
    <row r="1" spans="1:7" ht="35.25" customHeight="1" x14ac:dyDescent="0.25">
      <c r="A1" s="57" t="s">
        <v>78</v>
      </c>
      <c r="B1" s="57"/>
      <c r="C1" s="57"/>
      <c r="D1" s="57"/>
      <c r="E1" s="57"/>
      <c r="F1" s="57"/>
      <c r="G1" s="57"/>
    </row>
    <row r="2" spans="1:7" ht="60" x14ac:dyDescent="0.25">
      <c r="A2" s="41" t="s">
        <v>56</v>
      </c>
      <c r="B2" s="41" t="s">
        <v>63</v>
      </c>
      <c r="C2" s="41" t="s">
        <v>64</v>
      </c>
      <c r="D2" s="41" t="s">
        <v>58</v>
      </c>
      <c r="E2" s="41" t="s">
        <v>59</v>
      </c>
      <c r="F2" s="41" t="s">
        <v>60</v>
      </c>
      <c r="G2" s="41" t="s">
        <v>65</v>
      </c>
    </row>
    <row r="3" spans="1:7" ht="45" x14ac:dyDescent="0.25">
      <c r="A3" s="41" t="s">
        <v>85</v>
      </c>
      <c r="B3" s="41" t="s">
        <v>86</v>
      </c>
      <c r="C3" s="41" t="s">
        <v>86</v>
      </c>
      <c r="D3" s="41" t="s">
        <v>86</v>
      </c>
      <c r="E3" s="41" t="s">
        <v>86</v>
      </c>
      <c r="F3" s="41" t="s">
        <v>86</v>
      </c>
      <c r="G3" s="41" t="s">
        <v>86</v>
      </c>
    </row>
    <row r="4" spans="1:7" x14ac:dyDescent="0.25">
      <c r="A4" s="41"/>
      <c r="B4" s="41"/>
      <c r="C4" s="41"/>
      <c r="D4" s="41"/>
      <c r="E4" s="41"/>
      <c r="F4" s="41"/>
      <c r="G4" s="41"/>
    </row>
  </sheetData>
  <mergeCells count="1">
    <mergeCell ref="A1:G1"/>
  </mergeCells>
  <pageMargins left="0.7" right="0.7" top="0.75" bottom="0.75" header="0.3" footer="0.3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19.85546875" customWidth="1"/>
    <col min="2" max="2" width="34.85546875" customWidth="1"/>
    <col min="3" max="3" width="25.140625" customWidth="1"/>
    <col min="4" max="4" width="32" customWidth="1"/>
  </cols>
  <sheetData>
    <row r="1" spans="1:5" ht="78.75" customHeight="1" x14ac:dyDescent="0.3">
      <c r="A1" s="58" t="s">
        <v>79</v>
      </c>
      <c r="B1" s="58"/>
      <c r="C1" s="58"/>
      <c r="D1" s="58"/>
    </row>
    <row r="2" spans="1:5" ht="178.5" customHeight="1" x14ac:dyDescent="0.25">
      <c r="A2" s="41" t="s">
        <v>56</v>
      </c>
      <c r="B2" s="41" t="s">
        <v>68</v>
      </c>
      <c r="C2" s="43" t="s">
        <v>66</v>
      </c>
      <c r="D2" s="43" t="s">
        <v>67</v>
      </c>
    </row>
    <row r="3" spans="1:5" ht="45" x14ac:dyDescent="0.25">
      <c r="A3" s="41" t="s">
        <v>85</v>
      </c>
      <c r="B3" s="50" t="s">
        <v>112</v>
      </c>
      <c r="C3" s="41">
        <v>1</v>
      </c>
      <c r="D3" s="50" t="s">
        <v>113</v>
      </c>
      <c r="E3" s="41">
        <v>2</v>
      </c>
    </row>
    <row r="4" spans="1:5" x14ac:dyDescent="0.25">
      <c r="A4" s="41"/>
      <c r="B4" s="41"/>
      <c r="C4" s="41"/>
      <c r="D4" s="41"/>
    </row>
  </sheetData>
  <mergeCells count="1">
    <mergeCell ref="A1:D1"/>
  </mergeCells>
  <pageMargins left="0.7" right="0.7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view="pageBreakPreview" zoomScaleNormal="100" zoomScaleSheetLayoutView="100" workbookViewId="0">
      <selection activeCell="D4" sqref="D4"/>
    </sheetView>
  </sheetViews>
  <sheetFormatPr defaultRowHeight="15" x14ac:dyDescent="0.25"/>
  <cols>
    <col min="1" max="1" width="25.5703125" style="42" customWidth="1"/>
    <col min="2" max="2" width="30.7109375" style="42" customWidth="1"/>
    <col min="3" max="3" width="23.5703125" style="42" customWidth="1"/>
    <col min="4" max="4" width="15.7109375" style="42" customWidth="1"/>
    <col min="5" max="5" width="11.42578125" style="42" customWidth="1"/>
    <col min="6" max="6" width="13.5703125" style="42" customWidth="1"/>
    <col min="7" max="7" width="17.42578125" style="42" customWidth="1"/>
    <col min="8" max="8" width="16.5703125" style="42" customWidth="1"/>
    <col min="9" max="9" width="13.7109375" style="42" customWidth="1"/>
    <col min="10" max="16384" width="9.140625" style="42"/>
  </cols>
  <sheetData>
    <row r="1" spans="1:9" x14ac:dyDescent="0.25">
      <c r="A1" s="57" t="s">
        <v>80</v>
      </c>
      <c r="B1" s="57"/>
      <c r="C1" s="57"/>
      <c r="D1" s="57"/>
      <c r="E1" s="57"/>
      <c r="F1" s="57"/>
      <c r="G1" s="57"/>
      <c r="H1" s="57"/>
      <c r="I1" s="57"/>
    </row>
    <row r="2" spans="1:9" ht="105" x14ac:dyDescent="0.25">
      <c r="A2" s="41" t="s">
        <v>56</v>
      </c>
      <c r="B2" s="41" t="s">
        <v>69</v>
      </c>
      <c r="C2" s="41" t="s">
        <v>70</v>
      </c>
      <c r="D2" s="41" t="s">
        <v>58</v>
      </c>
      <c r="E2" s="41" t="s">
        <v>71</v>
      </c>
      <c r="F2" s="41" t="s">
        <v>60</v>
      </c>
      <c r="G2" s="41" t="s">
        <v>72</v>
      </c>
      <c r="H2" s="44" t="s">
        <v>73</v>
      </c>
      <c r="I2" s="44" t="s">
        <v>74</v>
      </c>
    </row>
    <row r="3" spans="1:9" ht="30" x14ac:dyDescent="0.25">
      <c r="A3" s="41" t="s">
        <v>85</v>
      </c>
      <c r="B3" s="41" t="s">
        <v>86</v>
      </c>
      <c r="C3" s="41" t="s">
        <v>86</v>
      </c>
      <c r="D3" s="41" t="s">
        <v>86</v>
      </c>
      <c r="E3" s="41" t="s">
        <v>86</v>
      </c>
      <c r="F3" s="41" t="s">
        <v>86</v>
      </c>
      <c r="G3" s="41" t="s">
        <v>86</v>
      </c>
      <c r="H3" s="41" t="s">
        <v>86</v>
      </c>
      <c r="I3" s="41" t="s">
        <v>86</v>
      </c>
    </row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ЮИД</vt:lpstr>
      <vt:lpstr>Автогодк </vt:lpstr>
      <vt:lpstr>автогородки адреса </vt:lpstr>
      <vt:lpstr>ЮАШ</vt:lpstr>
      <vt:lpstr>педагоги</vt:lpstr>
      <vt:lpstr>Центры БДД </vt:lpstr>
      <vt:lpstr>ЮИД!Область_печати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2019-10-16T13:05:14Z</dcterms:modified>
</cp:coreProperties>
</file>